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520" yWindow="1860" windowWidth="26040" windowHeight="13840" tabRatio="307"/>
  </bookViews>
  <sheets>
    <sheet name="Feuil1" sheetId="6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6" i="6"/>
  <c r="I35"/>
  <c r="I33"/>
  <c r="I32"/>
  <c r="I31"/>
  <c r="I30"/>
  <c r="I29"/>
  <c r="I28"/>
  <c r="I27"/>
  <c r="I26"/>
  <c r="I25"/>
  <c r="I24"/>
  <c r="I23"/>
  <c r="I22"/>
  <c r="I21"/>
  <c r="A31"/>
  <c r="C31"/>
  <c r="A32"/>
  <c r="C32"/>
  <c r="A21"/>
  <c r="A22"/>
  <c r="A23"/>
  <c r="A24"/>
  <c r="A25"/>
  <c r="A26"/>
  <c r="A27"/>
  <c r="A28"/>
  <c r="A29"/>
  <c r="A30"/>
  <c r="A33"/>
  <c r="A34"/>
  <c r="A35"/>
  <c r="A36"/>
  <c r="C20"/>
  <c r="C28"/>
  <c r="C36"/>
  <c r="C35"/>
  <c r="C34"/>
  <c r="C33"/>
  <c r="C30"/>
  <c r="C29"/>
  <c r="C27"/>
  <c r="C26"/>
  <c r="C25"/>
  <c r="C24"/>
  <c r="C23"/>
  <c r="C22"/>
  <c r="C21"/>
</calcChain>
</file>

<file path=xl/sharedStrings.xml><?xml version="1.0" encoding="utf-8"?>
<sst xmlns="http://schemas.openxmlformats.org/spreadsheetml/2006/main" count="24" uniqueCount="20">
  <si>
    <t>2*5</t>
  </si>
  <si>
    <t>17b</t>
  </si>
  <si>
    <t>n=30</t>
  </si>
  <si>
    <t>Ocucaje</t>
    <phoneticPr fontId="3"/>
  </si>
  <si>
    <t>n=9</t>
  </si>
  <si>
    <t>1-2 ans</t>
  </si>
  <si>
    <t>2 ans</t>
  </si>
  <si>
    <t>n=5</t>
  </si>
  <si>
    <t>n=2</t>
  </si>
  <si>
    <t>n=3</t>
  </si>
  <si>
    <t>n=0-5</t>
  </si>
  <si>
    <t>E. grevyi</t>
    <phoneticPr fontId="3"/>
  </si>
  <si>
    <t>E. burchelli</t>
    <phoneticPr fontId="3"/>
  </si>
  <si>
    <t>E. zebra hartmannae</t>
    <phoneticPr fontId="3"/>
  </si>
  <si>
    <t xml:space="preserve">E. africanus somaliensis </t>
    <phoneticPr fontId="3"/>
  </si>
  <si>
    <t>E. hemionus</t>
    <phoneticPr fontId="3"/>
  </si>
  <si>
    <t>E. przewalskii</t>
    <phoneticPr fontId="3"/>
  </si>
  <si>
    <t>MUSM 492</t>
    <phoneticPr fontId="3"/>
  </si>
  <si>
    <t>n=4</t>
    <phoneticPr fontId="3"/>
  </si>
  <si>
    <t>PZ 20</t>
    <phoneticPr fontId="3"/>
  </si>
</sst>
</file>

<file path=xl/styles.xml><?xml version="1.0" encoding="utf-8"?>
<styleSheet xmlns="http://schemas.openxmlformats.org/spreadsheetml/2006/main">
  <numFmts count="8">
    <numFmt numFmtId="164" formatCode="_-* #,##0&quot; F&quot;_-;\-* #,##0&quot; F&quot;_-;_-* &quot;-&quot;&quot; F&quot;_-;_-@_-"/>
    <numFmt numFmtId="165" formatCode="_-* #,##0_ _F_-;\-* #,##0_ _F_-;_-* &quot;-&quot;_ _F_-;_-@_-"/>
    <numFmt numFmtId="166" formatCode="_-* #,##0.00&quot; F&quot;_-;\-* #,##0.00&quot; F&quot;_-;_-* &quot;-&quot;??&quot; F&quot;_-;_-@_-"/>
    <numFmt numFmtId="167" formatCode="_-* #,##0.00_ _F_-;\-* #,##0.00_ _F_-;_-* &quot;-&quot;??_ _F_-;_-@_-"/>
    <numFmt numFmtId="168" formatCode="0.000"/>
    <numFmt numFmtId="169" formatCode="0.0"/>
    <numFmt numFmtId="170" formatCode="0000"/>
    <numFmt numFmtId="172" formatCode="0.0"/>
  </numFmts>
  <fonts count="4">
    <font>
      <sz val="9"/>
      <name val="Geneva"/>
    </font>
    <font>
      <sz val="9"/>
      <name val="Geneva"/>
    </font>
    <font>
      <sz val="10"/>
      <name val="Geneva"/>
    </font>
    <font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 vertical="top"/>
    </xf>
    <xf numFmtId="1" fontId="0" fillId="0" borderId="0" xfId="0" applyNumberFormat="1" applyFill="1" applyAlignment="1">
      <alignment horizontal="left"/>
    </xf>
    <xf numFmtId="168" fontId="0" fillId="0" borderId="0" xfId="0" applyNumberForma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vertical="top"/>
    </xf>
    <xf numFmtId="170" fontId="0" fillId="0" borderId="0" xfId="0" applyNumberFormat="1" applyFill="1" applyAlignment="1">
      <alignment vertical="top"/>
    </xf>
    <xf numFmtId="169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172" fontId="0" fillId="0" borderId="0" xfId="0" applyNumberFormat="1" applyFill="1"/>
    <xf numFmtId="0" fontId="1" fillId="0" borderId="0" xfId="0" applyFont="1" applyFill="1" applyAlignment="1">
      <alignment horizontal="right"/>
    </xf>
    <xf numFmtId="16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top"/>
    </xf>
    <xf numFmtId="168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/>
    <xf numFmtId="168" fontId="0" fillId="0" borderId="0" xfId="0" applyNumberFormat="1" applyFill="1" applyAlignment="1">
      <alignment horizontal="right" vertical="top"/>
    </xf>
  </cellXfs>
  <cellStyles count="5">
    <cellStyle name="Milliers [0]_Classeur1 Graphique 1" xfId="1"/>
    <cellStyle name="Milliers_Classeur1 Graphique 1" xfId="2"/>
    <cellStyle name="Monétaire [0]_Classeur1 Graphique 1" xfId="3"/>
    <cellStyle name="Monétaire_Classeur1 Graphique 1" xf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4470872512949"/>
          <c:y val="0.182593619459539"/>
          <c:w val="0.823953475499218"/>
          <c:h val="0.695543048316143"/>
        </c:manualLayout>
      </c:layout>
      <c:lineChart>
        <c:grouping val="standard"/>
        <c:ser>
          <c:idx val="0"/>
          <c:order val="0"/>
          <c:tx>
            <c:strRef>
              <c:f>Feuil1!$C$20</c:f>
              <c:strCache>
                <c:ptCount val="1"/>
                <c:pt idx="0">
                  <c:v>MUSM 492</c:v>
                </c:pt>
              </c:strCache>
            </c:strRef>
          </c:tx>
          <c:spPr>
            <a:ln w="28575" cap="rnd" cmpd="sng" algn="ctr">
              <a:solidFill>
                <a:srgbClr val="CCFF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Feuil1!$C$21:$C$36</c:f>
              <c:numCache>
                <c:formatCode>0.000</c:formatCode>
                <c:ptCount val="16"/>
                <c:pt idx="0">
                  <c:v>0.196076583249955</c:v>
                </c:pt>
                <c:pt idx="1">
                  <c:v>0.0571332715292807</c:v>
                </c:pt>
                <c:pt idx="2">
                  <c:v>0.00416038342555147</c:v>
                </c:pt>
                <c:pt idx="3">
                  <c:v>0.0820518944292563</c:v>
                </c:pt>
                <c:pt idx="4">
                  <c:v>0.035811138880323</c:v>
                </c:pt>
                <c:pt idx="5">
                  <c:v>0.0830541090386245</c:v>
                </c:pt>
                <c:pt idx="6">
                  <c:v>0.0159911246832929</c:v>
                </c:pt>
                <c:pt idx="7">
                  <c:v>0.0627035690497593</c:v>
                </c:pt>
                <c:pt idx="8">
                  <c:v>-0.00172764362568101</c:v>
                </c:pt>
                <c:pt idx="9">
                  <c:v>-0.0637582604334135</c:v>
                </c:pt>
                <c:pt idx="10">
                  <c:v>-0.0670887391275145</c:v>
                </c:pt>
                <c:pt idx="11">
                  <c:v>0.0466924628957481</c:v>
                </c:pt>
                <c:pt idx="12">
                  <c:v>0.018354681349277</c:v>
                </c:pt>
                <c:pt idx="13">
                  <c:v>0.036074653761869</c:v>
                </c:pt>
                <c:pt idx="14">
                  <c:v>0.0501483729089278</c:v>
                </c:pt>
                <c:pt idx="15">
                  <c:v>0.0304314654518083</c:v>
                </c:pt>
              </c:numCache>
            </c:numRef>
          </c:val>
        </c:ser>
        <c:ser>
          <c:idx val="1"/>
          <c:order val="1"/>
          <c:tx>
            <c:strRef>
              <c:f>Feuil1!$D$20</c:f>
              <c:strCache>
                <c:ptCount val="1"/>
                <c:pt idx="0">
                  <c:v>E. grevyi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Feuil1!$D$21:$D$36</c:f>
              <c:numCache>
                <c:formatCode>0.000</c:formatCode>
                <c:ptCount val="16"/>
                <c:pt idx="0">
                  <c:v>0.155986341277963</c:v>
                </c:pt>
                <c:pt idx="1">
                  <c:v>0.0472520529140334</c:v>
                </c:pt>
                <c:pt idx="2">
                  <c:v>0.0150637464358763</c:v>
                </c:pt>
                <c:pt idx="3">
                  <c:v>0.0796721926839012</c:v>
                </c:pt>
                <c:pt idx="4">
                  <c:v>-0.0103066355759349</c:v>
                </c:pt>
                <c:pt idx="5">
                  <c:v>0.108484622197385</c:v>
                </c:pt>
                <c:pt idx="6">
                  <c:v>-0.0200739198533431</c:v>
                </c:pt>
                <c:pt idx="7">
                  <c:v>-0.0473989883204691</c:v>
                </c:pt>
                <c:pt idx="8">
                  <c:v>-0.00547779405597115</c:v>
                </c:pt>
                <c:pt idx="9">
                  <c:v>-0.0618933175278291</c:v>
                </c:pt>
                <c:pt idx="10">
                  <c:v>-0.00308600821024729</c:v>
                </c:pt>
                <c:pt idx="11">
                  <c:v>0.063757002631476</c:v>
                </c:pt>
                <c:pt idx="12">
                  <c:v>0.0832028712805754</c:v>
                </c:pt>
                <c:pt idx="14">
                  <c:v>0.0380142270321251</c:v>
                </c:pt>
                <c:pt idx="15">
                  <c:v>-0.0335442422353722</c:v>
                </c:pt>
              </c:numCache>
            </c:numRef>
          </c:val>
        </c:ser>
        <c:ser>
          <c:idx val="2"/>
          <c:order val="2"/>
          <c:tx>
            <c:strRef>
              <c:f>Feuil1!$E$20</c:f>
              <c:strCache>
                <c:ptCount val="1"/>
                <c:pt idx="0">
                  <c:v>E. burchelli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Feuil1!$E$21:$E$36</c:f>
              <c:numCache>
                <c:formatCode>0.000</c:formatCode>
                <c:ptCount val="16"/>
                <c:pt idx="0">
                  <c:v>0.0720134324794397</c:v>
                </c:pt>
                <c:pt idx="1">
                  <c:v>0.00537866450617574</c:v>
                </c:pt>
                <c:pt idx="2">
                  <c:v>-0.0494373154540431</c:v>
                </c:pt>
                <c:pt idx="3">
                  <c:v>0.0266963451180446</c:v>
                </c:pt>
                <c:pt idx="4">
                  <c:v>-0.0311455627541397</c:v>
                </c:pt>
                <c:pt idx="5">
                  <c:v>0.0634431985456807</c:v>
                </c:pt>
                <c:pt idx="6">
                  <c:v>0.0285625232429458</c:v>
                </c:pt>
                <c:pt idx="7">
                  <c:v>-0.0518870869803003</c:v>
                </c:pt>
                <c:pt idx="8">
                  <c:v>-0.0392354066981126</c:v>
                </c:pt>
                <c:pt idx="9">
                  <c:v>-0.0779190232893616</c:v>
                </c:pt>
                <c:pt idx="10">
                  <c:v>-0.0382532955318242</c:v>
                </c:pt>
                <c:pt idx="11">
                  <c:v>0.0352826202113112</c:v>
                </c:pt>
                <c:pt idx="12">
                  <c:v>0.0101712958532383</c:v>
                </c:pt>
                <c:pt idx="14">
                  <c:v>-0.016876864974658</c:v>
                </c:pt>
                <c:pt idx="15">
                  <c:v>-0.00221425244474016</c:v>
                </c:pt>
              </c:numCache>
            </c:numRef>
          </c:val>
        </c:ser>
        <c:ser>
          <c:idx val="3"/>
          <c:order val="3"/>
          <c:tx>
            <c:strRef>
              <c:f>Feuil1!$F$20</c:f>
              <c:strCache>
                <c:ptCount val="1"/>
                <c:pt idx="0">
                  <c:v>E. zebra hartmannae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Feuil1!$F$21:$F$36</c:f>
              <c:numCache>
                <c:formatCode>0.000</c:formatCode>
                <c:ptCount val="16"/>
                <c:pt idx="0">
                  <c:v>0.097</c:v>
                </c:pt>
                <c:pt idx="1">
                  <c:v>-0.003</c:v>
                </c:pt>
                <c:pt idx="2">
                  <c:v>-0.004</c:v>
                </c:pt>
                <c:pt idx="3">
                  <c:v>0.057</c:v>
                </c:pt>
                <c:pt idx="4">
                  <c:v>-0.059</c:v>
                </c:pt>
                <c:pt idx="5">
                  <c:v>0.051</c:v>
                </c:pt>
                <c:pt idx="6">
                  <c:v>0.003</c:v>
                </c:pt>
                <c:pt idx="7">
                  <c:v>-0.002</c:v>
                </c:pt>
                <c:pt idx="8">
                  <c:v>-0.023</c:v>
                </c:pt>
                <c:pt idx="9">
                  <c:v>-0.102</c:v>
                </c:pt>
                <c:pt idx="10">
                  <c:v>-0.004</c:v>
                </c:pt>
                <c:pt idx="11">
                  <c:v>0.027</c:v>
                </c:pt>
                <c:pt idx="12">
                  <c:v>0.097</c:v>
                </c:pt>
                <c:pt idx="14">
                  <c:v>0.006</c:v>
                </c:pt>
                <c:pt idx="15">
                  <c:v>-0.032</c:v>
                </c:pt>
              </c:numCache>
            </c:numRef>
          </c:val>
        </c:ser>
        <c:ser>
          <c:idx val="4"/>
          <c:order val="4"/>
          <c:tx>
            <c:strRef>
              <c:f>Feuil1!$G$20</c:f>
              <c:strCache>
                <c:ptCount val="1"/>
                <c:pt idx="0">
                  <c:v>E. africanus somaliensis 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Feuil1!$G$21:$G$36</c:f>
              <c:numCache>
                <c:formatCode>0.000</c:formatCode>
                <c:ptCount val="16"/>
                <c:pt idx="0">
                  <c:v>0.033</c:v>
                </c:pt>
                <c:pt idx="1">
                  <c:v>-0.004</c:v>
                </c:pt>
                <c:pt idx="2">
                  <c:v>0.008</c:v>
                </c:pt>
                <c:pt idx="3">
                  <c:v>-0.01</c:v>
                </c:pt>
                <c:pt idx="4">
                  <c:v>-0.032</c:v>
                </c:pt>
                <c:pt idx="5">
                  <c:v>0.036</c:v>
                </c:pt>
                <c:pt idx="6">
                  <c:v>-0.037</c:v>
                </c:pt>
                <c:pt idx="7">
                  <c:v>0.004</c:v>
                </c:pt>
                <c:pt idx="8">
                  <c:v>-0.037</c:v>
                </c:pt>
                <c:pt idx="9">
                  <c:v>-0.058</c:v>
                </c:pt>
                <c:pt idx="10">
                  <c:v>-0.049</c:v>
                </c:pt>
                <c:pt idx="11">
                  <c:v>0.013</c:v>
                </c:pt>
                <c:pt idx="12">
                  <c:v>0.005</c:v>
                </c:pt>
                <c:pt idx="14">
                  <c:v>0.008</c:v>
                </c:pt>
                <c:pt idx="15">
                  <c:v>-0.028</c:v>
                </c:pt>
              </c:numCache>
            </c:numRef>
          </c:val>
        </c:ser>
        <c:ser>
          <c:idx val="5"/>
          <c:order val="5"/>
          <c:tx>
            <c:strRef>
              <c:f>Feuil1!$H$20</c:f>
              <c:strCache>
                <c:ptCount val="1"/>
                <c:pt idx="0">
                  <c:v>E. hemionus</c:v>
                </c:pt>
              </c:strCache>
            </c:strRef>
          </c:tx>
          <c:marker>
            <c:symbol val="none"/>
          </c:marker>
          <c:cat>
            <c:strRef>
              <c:f>Feuil1!$B$21:$B$36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Feuil1!$H$21:$H$36</c:f>
              <c:numCache>
                <c:formatCode>0.000</c:formatCode>
                <c:ptCount val="16"/>
                <c:pt idx="0">
                  <c:v>0.0178841218116332</c:v>
                </c:pt>
                <c:pt idx="1">
                  <c:v>-0.0136597759828749</c:v>
                </c:pt>
                <c:pt idx="2">
                  <c:v>-0.0307866314060652</c:v>
                </c:pt>
                <c:pt idx="3">
                  <c:v>0.00427879797927488</c:v>
                </c:pt>
                <c:pt idx="4">
                  <c:v>-0.0529360751877985</c:v>
                </c:pt>
                <c:pt idx="5">
                  <c:v>0.000550088081021194</c:v>
                </c:pt>
                <c:pt idx="6">
                  <c:v>-0.0464449374503997</c:v>
                </c:pt>
                <c:pt idx="7">
                  <c:v>0.00564026735269274</c:v>
                </c:pt>
                <c:pt idx="8">
                  <c:v>-0.028298114270676</c:v>
                </c:pt>
                <c:pt idx="9">
                  <c:v>-0.0820741425521014</c:v>
                </c:pt>
                <c:pt idx="11">
                  <c:v>-0.00927701958306004</c:v>
                </c:pt>
                <c:pt idx="12">
                  <c:v>-0.0280287236002437</c:v>
                </c:pt>
                <c:pt idx="14">
                  <c:v>0.0215979861140974</c:v>
                </c:pt>
                <c:pt idx="15">
                  <c:v>-0.0267810061923326</c:v>
                </c:pt>
              </c:numCache>
            </c:numRef>
          </c:val>
        </c:ser>
        <c:marker val="1"/>
        <c:axId val="371000824"/>
        <c:axId val="370296760"/>
      </c:lineChart>
      <c:catAx>
        <c:axId val="3710008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0296760"/>
        <c:crosses val="autoZero"/>
        <c:auto val="1"/>
        <c:lblAlgn val="ctr"/>
        <c:lblOffset val="100"/>
        <c:tickLblSkip val="1"/>
        <c:tickMarkSkip val="1"/>
      </c:catAx>
      <c:valAx>
        <c:axId val="370296760"/>
        <c:scaling>
          <c:orientation val="minMax"/>
          <c:max val="0.2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100082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444500</xdr:colOff>
      <xdr:row>3</xdr:row>
      <xdr:rowOff>0</xdr:rowOff>
    </xdr:from>
    <xdr:to>
      <xdr:col>18</xdr:col>
      <xdr:colOff>241300</xdr:colOff>
      <xdr:row>35</xdr:row>
      <xdr:rowOff>127000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37"/>
  <sheetViews>
    <sheetView tabSelected="1" workbookViewId="0">
      <selection sqref="A1:XFD1048576"/>
    </sheetView>
  </sheetViews>
  <sheetFormatPr baseColWidth="10" defaultRowHeight="13"/>
  <cols>
    <col min="1" max="16384" width="10.83203125" style="6"/>
  </cols>
  <sheetData>
    <row r="1" spans="1:9" s="1" customFormat="1">
      <c r="A1" s="5"/>
      <c r="B1" s="5"/>
      <c r="D1" s="1" t="s">
        <v>4</v>
      </c>
      <c r="E1" s="1" t="s">
        <v>6</v>
      </c>
      <c r="F1" s="6" t="s">
        <v>8</v>
      </c>
      <c r="G1" s="4" t="s">
        <v>9</v>
      </c>
      <c r="H1" s="7" t="s">
        <v>6</v>
      </c>
      <c r="I1" s="1" t="s">
        <v>18</v>
      </c>
    </row>
    <row r="2" spans="1:9" s="1" customFormat="1">
      <c r="A2" s="5"/>
      <c r="B2" s="5"/>
      <c r="C2" s="5" t="s">
        <v>3</v>
      </c>
      <c r="D2" s="1" t="s">
        <v>5</v>
      </c>
      <c r="E2" s="1" t="s">
        <v>7</v>
      </c>
      <c r="F2" s="6" t="s">
        <v>6</v>
      </c>
      <c r="G2" s="3">
        <v>2000</v>
      </c>
      <c r="H2" s="8" t="s">
        <v>10</v>
      </c>
      <c r="I2" s="1" t="s">
        <v>19</v>
      </c>
    </row>
    <row r="3" spans="1:9" s="1" customFormat="1">
      <c r="A3" s="1" t="s">
        <v>2</v>
      </c>
      <c r="B3" s="5"/>
      <c r="C3" s="5" t="s">
        <v>17</v>
      </c>
    </row>
    <row r="4" spans="1:9">
      <c r="A4" s="9">
        <v>56.028125000000003</v>
      </c>
      <c r="B4" s="10">
        <v>16</v>
      </c>
      <c r="C4" s="11">
        <v>88</v>
      </c>
      <c r="I4" s="12">
        <v>68.5</v>
      </c>
    </row>
    <row r="5" spans="1:9">
      <c r="A5" s="9">
        <v>348.0625</v>
      </c>
      <c r="B5" s="10">
        <v>23</v>
      </c>
      <c r="C5" s="13">
        <v>397</v>
      </c>
      <c r="I5" s="12">
        <v>363</v>
      </c>
    </row>
    <row r="6" spans="1:9">
      <c r="A6" s="9">
        <v>116.875</v>
      </c>
      <c r="B6" s="10">
        <v>3</v>
      </c>
      <c r="C6" s="13">
        <v>118</v>
      </c>
      <c r="I6" s="12">
        <v>104.5</v>
      </c>
    </row>
    <row r="7" spans="1:9">
      <c r="A7" s="9">
        <v>100.996875</v>
      </c>
      <c r="B7" s="10">
        <v>4</v>
      </c>
      <c r="C7" s="13">
        <v>122</v>
      </c>
      <c r="I7" s="12">
        <v>108.625</v>
      </c>
    </row>
    <row r="8" spans="1:9">
      <c r="A8" s="9">
        <v>115.56666666666666</v>
      </c>
      <c r="B8" s="14" t="s">
        <v>0</v>
      </c>
      <c r="C8" s="13">
        <v>125.5</v>
      </c>
      <c r="I8" s="12">
        <v>126.8</v>
      </c>
    </row>
    <row r="9" spans="1:9">
      <c r="A9" s="9">
        <v>104.89375</v>
      </c>
      <c r="B9" s="10">
        <v>5</v>
      </c>
      <c r="C9" s="13">
        <v>127</v>
      </c>
      <c r="I9" s="12">
        <v>115.75</v>
      </c>
    </row>
    <row r="10" spans="1:9">
      <c r="A10" s="9">
        <v>55.903225806451616</v>
      </c>
      <c r="B10" s="10">
        <v>17</v>
      </c>
      <c r="C10" s="13">
        <v>58</v>
      </c>
      <c r="I10" s="12">
        <v>57.625</v>
      </c>
    </row>
    <row r="11" spans="1:9">
      <c r="A11" s="9">
        <v>40.681249999999999</v>
      </c>
      <c r="B11" s="10" t="s">
        <v>1</v>
      </c>
      <c r="C11" s="13">
        <v>47</v>
      </c>
      <c r="I11" s="12">
        <v>41.75</v>
      </c>
    </row>
    <row r="12" spans="1:9">
      <c r="A12" s="9">
        <v>196.78125</v>
      </c>
      <c r="B12" s="10">
        <v>13</v>
      </c>
      <c r="C12" s="13">
        <v>196</v>
      </c>
      <c r="I12" s="12">
        <v>205.75</v>
      </c>
    </row>
    <row r="13" spans="1:9">
      <c r="A13" s="9">
        <v>48.0625</v>
      </c>
      <c r="B13" s="10">
        <v>10</v>
      </c>
      <c r="C13" s="13">
        <v>41.5</v>
      </c>
      <c r="I13" s="12">
        <v>45.875</v>
      </c>
    </row>
    <row r="14" spans="1:9">
      <c r="A14" s="9">
        <v>102</v>
      </c>
      <c r="B14" s="10">
        <v>25</v>
      </c>
      <c r="C14" s="13">
        <v>87.4</v>
      </c>
      <c r="I14" s="12">
        <v>108</v>
      </c>
    </row>
    <row r="15" spans="1:9">
      <c r="A15" s="9">
        <v>89.806451612903231</v>
      </c>
      <c r="B15" s="10">
        <v>28</v>
      </c>
      <c r="C15" s="13">
        <v>100</v>
      </c>
      <c r="I15" s="12">
        <v>97</v>
      </c>
    </row>
    <row r="16" spans="1:9">
      <c r="A16" s="9">
        <v>63.268749999999997</v>
      </c>
      <c r="B16" s="10">
        <v>9</v>
      </c>
      <c r="C16" s="13">
        <v>66</v>
      </c>
      <c r="I16" s="12">
        <v>63.25</v>
      </c>
    </row>
    <row r="17" spans="1:9">
      <c r="A17" s="9">
        <v>14.264516129032257</v>
      </c>
      <c r="B17" s="10">
        <v>20</v>
      </c>
      <c r="C17" s="13">
        <v>15.5</v>
      </c>
    </row>
    <row r="18" spans="1:9">
      <c r="A18" s="9">
        <v>144.33333333333334</v>
      </c>
      <c r="B18" s="10">
        <v>31</v>
      </c>
      <c r="C18" s="13">
        <v>162</v>
      </c>
      <c r="I18" s="6">
        <v>165.5</v>
      </c>
    </row>
    <row r="19" spans="1:9">
      <c r="A19" s="9">
        <v>162.22499999999999</v>
      </c>
      <c r="B19" s="10">
        <v>32</v>
      </c>
      <c r="C19" s="13">
        <v>174</v>
      </c>
      <c r="I19" s="6">
        <v>149.80000000000001</v>
      </c>
    </row>
    <row r="20" spans="1:9">
      <c r="C20" s="6" t="str">
        <f t="shared" ref="C20" si="0">C3</f>
        <v>MUSM 492</v>
      </c>
      <c r="D20" s="1" t="s">
        <v>11</v>
      </c>
      <c r="E20" s="2" t="s">
        <v>12</v>
      </c>
      <c r="F20" s="6" t="s">
        <v>13</v>
      </c>
      <c r="G20" s="4" t="s">
        <v>14</v>
      </c>
      <c r="H20" s="15" t="s">
        <v>15</v>
      </c>
      <c r="I20" s="1" t="s">
        <v>16</v>
      </c>
    </row>
    <row r="21" spans="1:9">
      <c r="A21" s="16">
        <f t="shared" ref="A21:A28" si="1">LOG10(A4)</f>
        <v>1.748406088900214</v>
      </c>
      <c r="B21" s="10">
        <v>16</v>
      </c>
      <c r="C21" s="17">
        <f t="shared" ref="C21:C36" si="2">LOG10(C4)-$A21</f>
        <v>0.19607658324995469</v>
      </c>
      <c r="D21" s="4">
        <v>0.15598634127796296</v>
      </c>
      <c r="E21" s="4">
        <v>7.2013432479439698E-2</v>
      </c>
      <c r="F21" s="4">
        <v>9.7000000000000003E-2</v>
      </c>
      <c r="G21" s="4">
        <v>3.3000000000000002E-2</v>
      </c>
      <c r="H21" s="4">
        <v>1.7884121811633236E-2</v>
      </c>
      <c r="I21" s="17">
        <f t="shared" ref="I21:I36" si="3">LOG10(I4)-$A21</f>
        <v>8.7284482592211665E-2</v>
      </c>
    </row>
    <row r="22" spans="1:9">
      <c r="A22" s="16">
        <f t="shared" si="1"/>
        <v>2.5416572352338345</v>
      </c>
      <c r="B22" s="10">
        <v>23</v>
      </c>
      <c r="C22" s="17">
        <f t="shared" si="2"/>
        <v>5.7133271529280716E-2</v>
      </c>
      <c r="D22" s="4">
        <v>4.7252052914033449E-2</v>
      </c>
      <c r="E22" s="4">
        <v>5.3786645061757454E-3</v>
      </c>
      <c r="F22" s="4">
        <v>-3.0000000000000001E-3</v>
      </c>
      <c r="G22" s="4">
        <v>-4.0000000000000001E-3</v>
      </c>
      <c r="H22" s="4">
        <v>-1.3659775982874933E-2</v>
      </c>
      <c r="I22" s="17">
        <f t="shared" si="3"/>
        <v>1.8249389802277971E-2</v>
      </c>
    </row>
    <row r="23" spans="1:9">
      <c r="A23" s="16">
        <f t="shared" si="1"/>
        <v>2.067721623880574</v>
      </c>
      <c r="B23" s="10">
        <v>3</v>
      </c>
      <c r="C23" s="17">
        <f t="shared" si="2"/>
        <v>4.1603834255514727E-3</v>
      </c>
      <c r="D23" s="4">
        <v>1.5063746435876268E-2</v>
      </c>
      <c r="E23" s="4">
        <v>-4.9437315454043063E-2</v>
      </c>
      <c r="F23" s="4">
        <v>-4.0000000000000001E-3</v>
      </c>
      <c r="G23" s="4">
        <v>8.0000000000000002E-3</v>
      </c>
      <c r="H23" s="4">
        <v>-3.078663140606519E-2</v>
      </c>
      <c r="I23" s="17">
        <f t="shared" si="3"/>
        <v>-4.8605333433501041E-2</v>
      </c>
    </row>
    <row r="24" spans="1:9">
      <c r="A24" s="16">
        <f t="shared" si="1"/>
        <v>2.0043079362454921</v>
      </c>
      <c r="B24" s="10">
        <v>4</v>
      </c>
      <c r="C24" s="17">
        <f t="shared" si="2"/>
        <v>8.2051894429256311E-2</v>
      </c>
      <c r="D24" s="4">
        <v>7.9672192683901244E-2</v>
      </c>
      <c r="E24" s="4">
        <v>2.669634511804464E-2</v>
      </c>
      <c r="F24" s="4">
        <v>5.7000000000000002E-2</v>
      </c>
      <c r="G24" s="4">
        <v>-0.01</v>
      </c>
      <c r="H24" s="4">
        <v>4.2787979792748843E-3</v>
      </c>
      <c r="I24" s="17">
        <f t="shared" si="3"/>
        <v>3.1621853211230899E-2</v>
      </c>
    </row>
    <row r="25" spans="1:9">
      <c r="A25" s="16">
        <f t="shared" si="1"/>
        <v>2.0628325869367341</v>
      </c>
      <c r="B25" s="14" t="s">
        <v>0</v>
      </c>
      <c r="C25" s="17">
        <f t="shared" si="2"/>
        <v>3.5811138880323057E-2</v>
      </c>
      <c r="D25" s="4">
        <v>-1.0306635575934919E-2</v>
      </c>
      <c r="E25" s="4">
        <v>-3.1145562754139711E-2</v>
      </c>
      <c r="F25" s="4">
        <v>-5.8999999999999997E-2</v>
      </c>
      <c r="G25" s="4">
        <v>-3.2000000000000001E-2</v>
      </c>
      <c r="H25" s="4">
        <v>-5.2936075187798526E-2</v>
      </c>
      <c r="I25" s="17">
        <f t="shared" si="3"/>
        <v>4.0286666608979615E-2</v>
      </c>
    </row>
    <row r="26" spans="1:9">
      <c r="A26" s="16">
        <f t="shared" si="1"/>
        <v>2.0207496119173323</v>
      </c>
      <c r="B26" s="10">
        <v>5</v>
      </c>
      <c r="C26" s="17">
        <f t="shared" si="2"/>
        <v>8.3054109038624535E-2</v>
      </c>
      <c r="D26" s="4">
        <v>0.10848462219738453</v>
      </c>
      <c r="E26" s="4">
        <v>6.3443198545680701E-2</v>
      </c>
      <c r="F26" s="4">
        <v>5.0999999999999997E-2</v>
      </c>
      <c r="G26" s="4">
        <v>3.5999999999999997E-2</v>
      </c>
      <c r="H26" s="4">
        <v>5.5008808102119389E-4</v>
      </c>
      <c r="I26" s="17">
        <f t="shared" si="3"/>
        <v>4.2771387772658542E-2</v>
      </c>
    </row>
    <row r="27" spans="1:9">
      <c r="A27" s="16">
        <f t="shared" si="1"/>
        <v>1.7474368688796444</v>
      </c>
      <c r="B27" s="10">
        <v>17</v>
      </c>
      <c r="C27" s="17">
        <f t="shared" si="2"/>
        <v>1.599112468329289E-2</v>
      </c>
      <c r="D27" s="4">
        <v>-2.0073919853343059E-2</v>
      </c>
      <c r="E27" s="4">
        <v>2.8562523242945836E-2</v>
      </c>
      <c r="F27" s="4">
        <v>3.0000000000000001E-3</v>
      </c>
      <c r="G27" s="4">
        <v>-3.6999999999999998E-2</v>
      </c>
      <c r="H27" s="4">
        <v>-4.6444937450399681E-2</v>
      </c>
      <c r="I27" s="17">
        <f t="shared" si="3"/>
        <v>1.3174069518060216E-2</v>
      </c>
    </row>
    <row r="28" spans="1:9">
      <c r="A28" s="16">
        <f t="shared" si="1"/>
        <v>1.6093942888859583</v>
      </c>
      <c r="B28" s="10" t="s">
        <v>1</v>
      </c>
      <c r="C28" s="17">
        <f t="shared" si="2"/>
        <v>6.2703569049759267E-2</v>
      </c>
      <c r="D28" s="4">
        <v>-4.7398988320469071E-2</v>
      </c>
      <c r="E28" s="4">
        <v>-5.1887086980300312E-2</v>
      </c>
      <c r="F28" s="4">
        <v>-2E-3</v>
      </c>
      <c r="G28" s="4">
        <v>4.0000000000000001E-3</v>
      </c>
      <c r="H28" s="4">
        <v>5.6402673526927405E-3</v>
      </c>
      <c r="I28" s="17">
        <f t="shared" si="3"/>
        <v>1.1262190933662541E-2</v>
      </c>
    </row>
    <row r="29" spans="1:9">
      <c r="A29" s="16">
        <f t="shared" ref="A29:A36" si="4">LOG10(A12)</f>
        <v>2.2939837149821569</v>
      </c>
      <c r="B29" s="10">
        <v>13</v>
      </c>
      <c r="C29" s="17">
        <f t="shared" si="2"/>
        <v>-1.7276436256810079E-3</v>
      </c>
      <c r="D29" s="4">
        <v>-5.4777940559711524E-3</v>
      </c>
      <c r="E29" s="4">
        <v>-3.9235406698112651E-2</v>
      </c>
      <c r="F29" s="4">
        <v>-2.3E-2</v>
      </c>
      <c r="G29" s="4">
        <v>-3.6999999999999998E-2</v>
      </c>
      <c r="H29" s="4">
        <v>-2.8298114270675967E-2</v>
      </c>
      <c r="I29" s="17">
        <f t="shared" si="3"/>
        <v>1.9356128902150438E-2</v>
      </c>
    </row>
    <row r="30" spans="1:9">
      <c r="A30" s="16">
        <f t="shared" si="4"/>
        <v>1.6818063571455062</v>
      </c>
      <c r="B30" s="10">
        <v>10</v>
      </c>
      <c r="C30" s="17">
        <f t="shared" si="2"/>
        <v>-6.3758260433413483E-2</v>
      </c>
      <c r="D30" s="4">
        <v>-6.1893317527829117E-2</v>
      </c>
      <c r="E30" s="4">
        <v>-7.7919023289361622E-2</v>
      </c>
      <c r="F30" s="4">
        <v>-0.10199999999999999</v>
      </c>
      <c r="G30" s="4">
        <v>-5.8000000000000003E-2</v>
      </c>
      <c r="H30" s="4">
        <v>-8.2074142552101437E-2</v>
      </c>
      <c r="I30" s="17">
        <f t="shared" si="3"/>
        <v>-2.0230279885360414E-2</v>
      </c>
    </row>
    <row r="31" spans="1:9">
      <c r="A31" s="16">
        <f t="shared" si="4"/>
        <v>2.0086001717619175</v>
      </c>
      <c r="B31" s="10">
        <v>25</v>
      </c>
      <c r="C31" s="17">
        <f t="shared" si="2"/>
        <v>-6.7088739127514563E-2</v>
      </c>
      <c r="D31" s="4">
        <v>-3.086008210247293E-3</v>
      </c>
      <c r="E31" s="4">
        <v>-3.8253295531824216E-2</v>
      </c>
      <c r="F31" s="4">
        <v>-4.0000000000000001E-3</v>
      </c>
      <c r="G31" s="4">
        <v>-4.9000000000000002E-2</v>
      </c>
      <c r="H31" s="4"/>
      <c r="I31" s="17">
        <f t="shared" si="3"/>
        <v>2.482358372503235E-2</v>
      </c>
    </row>
    <row r="32" spans="1:9">
      <c r="A32" s="16">
        <f t="shared" si="4"/>
        <v>1.9533075371042519</v>
      </c>
      <c r="B32" s="10">
        <v>28</v>
      </c>
      <c r="C32" s="17">
        <f t="shared" si="2"/>
        <v>4.6692462895748132E-2</v>
      </c>
      <c r="D32" s="4">
        <v>6.375700263147599E-2</v>
      </c>
      <c r="E32" s="4">
        <v>3.5282620211311233E-2</v>
      </c>
      <c r="F32" s="4">
        <v>2.7E-2</v>
      </c>
      <c r="G32" s="4">
        <v>1.2999999999999999E-2</v>
      </c>
      <c r="H32" s="4">
        <v>-9.2770195830600422E-3</v>
      </c>
      <c r="I32" s="17">
        <f t="shared" si="3"/>
        <v>3.3464197161992892E-2</v>
      </c>
    </row>
    <row r="33" spans="1:9">
      <c r="A33" s="16">
        <f t="shared" si="4"/>
        <v>1.8011892541925918</v>
      </c>
      <c r="B33" s="10">
        <v>9</v>
      </c>
      <c r="C33" s="17">
        <f t="shared" si="2"/>
        <v>1.835468134927698E-2</v>
      </c>
      <c r="D33" s="18">
        <v>8.3202871280575463E-2</v>
      </c>
      <c r="E33" s="4">
        <v>1.0171295853238282E-2</v>
      </c>
      <c r="F33" s="4">
        <v>9.7000000000000003E-2</v>
      </c>
      <c r="G33" s="4">
        <v>5.0000000000000001E-3</v>
      </c>
      <c r="H33" s="4">
        <v>-2.8028723600243666E-2</v>
      </c>
      <c r="I33" s="17">
        <f t="shared" si="3"/>
        <v>-1.2872434473631955E-4</v>
      </c>
    </row>
    <row r="34" spans="1:9">
      <c r="A34" s="16">
        <f t="shared" si="4"/>
        <v>1.1542570444084224</v>
      </c>
      <c r="B34" s="10">
        <v>20</v>
      </c>
      <c r="C34" s="17">
        <f t="shared" si="2"/>
        <v>3.6074653761869024E-2</v>
      </c>
      <c r="D34" s="18"/>
      <c r="E34" s="4"/>
      <c r="F34" s="4"/>
      <c r="G34" s="4"/>
      <c r="H34" s="4"/>
      <c r="I34" s="17"/>
    </row>
    <row r="35" spans="1:9">
      <c r="A35" s="16">
        <f t="shared" si="4"/>
        <v>2.159366641633703</v>
      </c>
      <c r="B35" s="10">
        <v>31</v>
      </c>
      <c r="C35" s="17">
        <f t="shared" si="2"/>
        <v>5.0148372908927819E-2</v>
      </c>
      <c r="D35" s="4">
        <v>3.8014227032125092E-2</v>
      </c>
      <c r="E35" s="4">
        <v>-1.6876864974658012E-2</v>
      </c>
      <c r="F35" s="4">
        <v>6.0000000000000001E-3</v>
      </c>
      <c r="G35" s="4">
        <v>8.0000000000000002E-3</v>
      </c>
      <c r="H35" s="4">
        <v>2.1597986114097356E-2</v>
      </c>
      <c r="I35" s="17">
        <f t="shared" si="3"/>
        <v>5.9431356478034658E-2</v>
      </c>
    </row>
    <row r="36" spans="1:9">
      <c r="A36" s="16">
        <f t="shared" si="4"/>
        <v>2.2101177828307916</v>
      </c>
      <c r="B36" s="10">
        <v>32</v>
      </c>
      <c r="C36" s="17">
        <f t="shared" si="2"/>
        <v>3.0431465451808304E-2</v>
      </c>
      <c r="D36" s="4">
        <v>-3.3544242235372224E-2</v>
      </c>
      <c r="E36" s="4">
        <v>-2.2142524447401613E-3</v>
      </c>
      <c r="F36" s="4">
        <v>-3.2000000000000001E-2</v>
      </c>
      <c r="G36" s="4">
        <v>-2.8000000000000001E-2</v>
      </c>
      <c r="H36" s="4">
        <v>-2.678100619233259E-2</v>
      </c>
      <c r="I36" s="17">
        <f t="shared" si="3"/>
        <v>-3.4605969467343733E-2</v>
      </c>
    </row>
    <row r="37" spans="1:9">
      <c r="I37" s="4"/>
    </row>
  </sheetData>
  <phoneticPr fontId="3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2005-06-03T16:57:10Z</dcterms:created>
  <dcterms:modified xsi:type="dcterms:W3CDTF">2019-08-17T17:23:24Z</dcterms:modified>
</cp:coreProperties>
</file>